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施設課\3　杉本キャンパス\100 管財担当\50_学内交通\03_くるま\▶R5年度承認証\※ 更新手続き関係\HP記事更新\広報送付分\"/>
    </mc:Choice>
  </mc:AlternateContent>
  <bookViews>
    <workbookView xWindow="1770" yWindow="1770" windowWidth="25035" windowHeight="12945" activeTab="1"/>
  </bookViews>
  <sheets>
    <sheet name="書面形式" sheetId="1" r:id="rId1"/>
    <sheet name="入力はこちらへ" sheetId="2" r:id="rId2"/>
    <sheet name="プルダウン" sheetId="3" r:id="rId3"/>
  </sheets>
  <definedNames>
    <definedName name="_xlnm.Print_Area" localSheetId="0">書面形式!$A$1:$K$43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A21" i="1"/>
  <c r="D10" i="1" l="1"/>
  <c r="D9" i="1"/>
  <c r="D13" i="1" l="1"/>
  <c r="D12" i="1"/>
  <c r="D11" i="1"/>
  <c r="I19" i="1"/>
  <c r="F19" i="1"/>
  <c r="J18" i="1"/>
  <c r="D18" i="1"/>
  <c r="D17" i="1"/>
  <c r="G16" i="1"/>
  <c r="I15" i="1"/>
  <c r="I14" i="1"/>
  <c r="I13" i="1"/>
  <c r="I2" i="1"/>
</calcChain>
</file>

<file path=xl/comments1.xml><?xml version="1.0" encoding="utf-8"?>
<comments xmlns="http://schemas.openxmlformats.org/spreadsheetml/2006/main">
  <authors>
    <author>kanzai4</author>
  </authors>
  <commentList>
    <comment ref="I2" authorId="0" shapeId="0">
      <text>
        <r>
          <rPr>
            <b/>
            <sz val="9"/>
            <color indexed="81"/>
            <rFont val="MS P ゴシック"/>
            <family val="3"/>
            <charset val="128"/>
          </rPr>
          <t>日付</t>
        </r>
      </text>
    </comment>
  </commentList>
</comments>
</file>

<file path=xl/comments2.xml><?xml version="1.0" encoding="utf-8"?>
<comments xmlns="http://schemas.openxmlformats.org/spreadsheetml/2006/main">
  <authors>
    <author>木下千恵</author>
  </authors>
  <commentList>
    <comment ref="O2" authorId="0" shapeId="0">
      <text>
        <r>
          <rPr>
            <b/>
            <sz val="9"/>
            <color indexed="81"/>
            <rFont val="MS P ゴシック"/>
            <family val="3"/>
            <charset val="128"/>
          </rPr>
          <t>年度ごとのため最長でも2024年3月31日までです。</t>
        </r>
      </text>
    </comment>
  </commentList>
</comments>
</file>

<file path=xl/sharedStrings.xml><?xml version="1.0" encoding="utf-8"?>
<sst xmlns="http://schemas.openxmlformats.org/spreadsheetml/2006/main" count="108" uniqueCount="79">
  <si>
    <t>用務先</t>
    <rPh sb="0" eb="3">
      <t>ヨウムサキ</t>
    </rPh>
    <phoneticPr fontId="1"/>
  </si>
  <si>
    <t>本学との関係</t>
    <rPh sb="0" eb="2">
      <t>ホンガク</t>
    </rPh>
    <rPh sb="4" eb="6">
      <t>カンケイ</t>
    </rPh>
    <phoneticPr fontId="1"/>
  </si>
  <si>
    <t>車種</t>
    <rPh sb="0" eb="2">
      <t>シャシュ</t>
    </rPh>
    <phoneticPr fontId="1"/>
  </si>
  <si>
    <t>許可希望期間</t>
    <rPh sb="0" eb="4">
      <t>キョカキボウ</t>
    </rPh>
    <rPh sb="4" eb="6">
      <t>キカン</t>
    </rPh>
    <phoneticPr fontId="1"/>
  </si>
  <si>
    <t>車両等での入構を必要とする理由　（下記理由以外で通勤に車両を使用することは認められません）</t>
    <phoneticPr fontId="1"/>
  </si>
  <si>
    <t>その他 （理由を具体的に記入してください）</t>
    <phoneticPr fontId="1"/>
  </si>
  <si>
    <t>【遵守事項】</t>
    <rPh sb="1" eb="3">
      <t>ジュンシュ</t>
    </rPh>
    <rPh sb="3" eb="5">
      <t>ジコウ</t>
    </rPh>
    <phoneticPr fontId="1"/>
  </si>
  <si>
    <t>１.構内では騒音を発せず15km以下で徐行し、歩行者の安全な歩行を妨げないこと。</t>
    <phoneticPr fontId="1"/>
  </si>
  <si>
    <t>2.構内においても道路交通関係法令の規定を遵守すること。</t>
    <phoneticPr fontId="1"/>
  </si>
  <si>
    <t>6.アイドリングストップを励行し、CO2排出抑制や騒音・大気汚染防止に努めること。</t>
    <phoneticPr fontId="1"/>
  </si>
  <si>
    <t>9.構内における車両等の事故・盗難・損傷等について、大学に対して一切その責任を求めないこと。</t>
    <phoneticPr fontId="1"/>
  </si>
  <si>
    <t>車両番号</t>
    <rPh sb="0" eb="4">
      <t>シャリョウバンゴウ</t>
    </rPh>
    <phoneticPr fontId="1"/>
  </si>
  <si>
    <t>用務先</t>
    <rPh sb="0" eb="2">
      <t>ヨウム</t>
    </rPh>
    <rPh sb="2" eb="3">
      <t>サキ</t>
    </rPh>
    <phoneticPr fontId="3"/>
  </si>
  <si>
    <t>理由</t>
    <rPh sb="0" eb="2">
      <t>リユウ</t>
    </rPh>
    <phoneticPr fontId="3"/>
  </si>
  <si>
    <t>その他内容</t>
    <rPh sb="2" eb="3">
      <t>タ</t>
    </rPh>
    <rPh sb="3" eb="5">
      <t>ナイヨウ</t>
    </rPh>
    <phoneticPr fontId="3"/>
  </si>
  <si>
    <t>開始日</t>
    <rPh sb="0" eb="3">
      <t>カイシビ</t>
    </rPh>
    <phoneticPr fontId="1"/>
  </si>
  <si>
    <t>終了日</t>
    <rPh sb="0" eb="3">
      <t>シュウリョウビ</t>
    </rPh>
    <phoneticPr fontId="1"/>
  </si>
  <si>
    <t>　　</t>
    <phoneticPr fontId="1"/>
  </si>
  <si>
    <t>　の場合はフロントガラスからよく見えるダッシュボード上）に必ず掲示すること。</t>
    <phoneticPr fontId="1"/>
  </si>
  <si>
    <t>7.車両を構内に長期間放置し、移動・廃棄などに費用が生じた場合、所有者がその費用を負担すること。また</t>
    <phoneticPr fontId="1"/>
  </si>
  <si>
    <t>　、構内の施設・設備・植栽等を棄損・滅失させた場合、車両の所有者はその損害を賠償すること。</t>
    <phoneticPr fontId="1"/>
  </si>
  <si>
    <t>作成日</t>
    <rPh sb="0" eb="3">
      <t>サクセイビ</t>
    </rPh>
    <phoneticPr fontId="3"/>
  </si>
  <si>
    <t>大阪公立大学長　様</t>
    <rPh sb="0" eb="2">
      <t>オオサカ</t>
    </rPh>
    <rPh sb="2" eb="6">
      <t>コウリツダイガク</t>
    </rPh>
    <rPh sb="6" eb="7">
      <t>チョウ</t>
    </rPh>
    <rPh sb="8" eb="9">
      <t>サマ</t>
    </rPh>
    <phoneticPr fontId="1"/>
  </si>
  <si>
    <t>申　請　者　名</t>
    <rPh sb="0" eb="1">
      <t>サル</t>
    </rPh>
    <rPh sb="2" eb="3">
      <t>ショウ</t>
    </rPh>
    <rPh sb="4" eb="5">
      <t>モノ</t>
    </rPh>
    <rPh sb="6" eb="7">
      <t>メイ</t>
    </rPh>
    <phoneticPr fontId="1"/>
  </si>
  <si>
    <t>所属（会社）名</t>
    <rPh sb="0" eb="2">
      <t>ショゾク</t>
    </rPh>
    <rPh sb="3" eb="5">
      <t>カイシャ</t>
    </rPh>
    <rPh sb="6" eb="7">
      <t>メイ</t>
    </rPh>
    <phoneticPr fontId="1"/>
  </si>
  <si>
    <t>車両の種類</t>
    <rPh sb="0" eb="2">
      <t>シャリョウ</t>
    </rPh>
    <rPh sb="3" eb="5">
      <t>シュルイ</t>
    </rPh>
    <phoneticPr fontId="1"/>
  </si>
  <si>
    <t>令和５年度</t>
    <rPh sb="4" eb="5">
      <t>ド</t>
    </rPh>
    <phoneticPr fontId="1"/>
  </si>
  <si>
    <t>3.許可証は他人に貸与又は譲渡しないこと。</t>
    <rPh sb="2" eb="4">
      <t>キョカ</t>
    </rPh>
    <phoneticPr fontId="1"/>
  </si>
  <si>
    <t>4.中百舌鳥キャンパス及び杉本キャンパスにおいては、車両で構内を通行するときは、</t>
    <rPh sb="2" eb="6">
      <t>ナカモズ</t>
    </rPh>
    <rPh sb="11" eb="12">
      <t>オヨ</t>
    </rPh>
    <rPh sb="13" eb="15">
      <t>スギモト</t>
    </rPh>
    <rPh sb="26" eb="28">
      <t>シャリョウ</t>
    </rPh>
    <rPh sb="29" eb="31">
      <t>コウナイ</t>
    </rPh>
    <rPh sb="32" eb="34">
      <t>ツウコウ</t>
    </rPh>
    <phoneticPr fontId="1"/>
  </si>
  <si>
    <t>　学長が別に定める乗入禁止区域へ侵入しないこと。</t>
    <phoneticPr fontId="1"/>
  </si>
  <si>
    <t>5.車両を構内に駐車・駐輪する時は、学長が別に定める区域へ整理し、許可証をよく見える場所（自動車</t>
    <rPh sb="11" eb="13">
      <t>チュウリン</t>
    </rPh>
    <rPh sb="33" eb="35">
      <t>キョカ</t>
    </rPh>
    <phoneticPr fontId="1"/>
  </si>
  <si>
    <t>8.以上の事に違反した場合、車両の撤去・移動・許可の取り消し等を講じられても異議申し立てを行わないこと。</t>
    <rPh sb="23" eb="25">
      <t>キョカ</t>
    </rPh>
    <phoneticPr fontId="1"/>
  </si>
  <si>
    <t>申請者氏名</t>
    <rPh sb="0" eb="3">
      <t>シンセイシャ</t>
    </rPh>
    <rPh sb="3" eb="5">
      <t>シメイ</t>
    </rPh>
    <phoneticPr fontId="3"/>
  </si>
  <si>
    <t>所属（会社）名</t>
    <rPh sb="0" eb="2">
      <t>ショゾク</t>
    </rPh>
    <rPh sb="3" eb="5">
      <t>カイシャ</t>
    </rPh>
    <rPh sb="6" eb="7">
      <t>メイ</t>
    </rPh>
    <phoneticPr fontId="3"/>
  </si>
  <si>
    <t>車両の種類</t>
    <rPh sb="0" eb="2">
      <t>シャリョウ</t>
    </rPh>
    <rPh sb="3" eb="5">
      <t>シュルイ</t>
    </rPh>
    <phoneticPr fontId="3"/>
  </si>
  <si>
    <t>学情センター</t>
    <rPh sb="0" eb="2">
      <t>ガクジョウ</t>
    </rPh>
    <phoneticPr fontId="1"/>
  </si>
  <si>
    <t>本学との関係</t>
    <rPh sb="0" eb="2">
      <t>ホンガク</t>
    </rPh>
    <rPh sb="4" eb="6">
      <t>カンケイ</t>
    </rPh>
    <phoneticPr fontId="1"/>
  </si>
  <si>
    <t>取引先関係者</t>
  </si>
  <si>
    <t>＊学生等は、担当教員・サークル顧問教員の承認を得ること</t>
    <phoneticPr fontId="1"/>
  </si>
  <si>
    <t xml:space="preserve">＊学生等は、申請者の連絡先（携帯電話番号）を記入すること                  </t>
    <phoneticPr fontId="1"/>
  </si>
  <si>
    <t>教員名</t>
    <rPh sb="0" eb="2">
      <t>キョウイン</t>
    </rPh>
    <rPh sb="2" eb="3">
      <t>メイ</t>
    </rPh>
    <phoneticPr fontId="1"/>
  </si>
  <si>
    <t>申請者連絡先</t>
    <rPh sb="0" eb="3">
      <t>シンセイシャ</t>
    </rPh>
    <rPh sb="3" eb="6">
      <t>レンラクサキ</t>
    </rPh>
    <phoneticPr fontId="1"/>
  </si>
  <si>
    <t>連絡先（携帯電話等）</t>
    <rPh sb="0" eb="3">
      <t>レンラクサキ</t>
    </rPh>
    <rPh sb="4" eb="6">
      <t>ケイタイ</t>
    </rPh>
    <rPh sb="6" eb="8">
      <t>デンワ</t>
    </rPh>
    <rPh sb="8" eb="9">
      <t>ナド</t>
    </rPh>
    <phoneticPr fontId="1"/>
  </si>
  <si>
    <t>車種</t>
    <rPh sb="0" eb="2">
      <t>シャシュ</t>
    </rPh>
    <phoneticPr fontId="3"/>
  </si>
  <si>
    <t>車両番号</t>
    <rPh sb="0" eb="2">
      <t>シャリョウ</t>
    </rPh>
    <rPh sb="2" eb="4">
      <t>バンゴウ</t>
    </rPh>
    <phoneticPr fontId="3"/>
  </si>
  <si>
    <t>教職員番号（内線番号）または学籍番号</t>
    <rPh sb="0" eb="3">
      <t>キョウショクイン</t>
    </rPh>
    <rPh sb="3" eb="5">
      <t>バンゴウ</t>
    </rPh>
    <rPh sb="6" eb="8">
      <t>ナイセン</t>
    </rPh>
    <rPh sb="8" eb="10">
      <t>バンゴウ</t>
    </rPh>
    <rPh sb="14" eb="16">
      <t>ガクセキ</t>
    </rPh>
    <rPh sb="16" eb="18">
      <t>バンゴウ</t>
    </rPh>
    <phoneticPr fontId="1"/>
  </si>
  <si>
    <t>教職員番号（内線番号）または学籍番号</t>
    <rPh sb="0" eb="3">
      <t>キョウショクイン</t>
    </rPh>
    <rPh sb="3" eb="5">
      <t>バンゴウ</t>
    </rPh>
    <rPh sb="6" eb="8">
      <t>ナイセン</t>
    </rPh>
    <rPh sb="8" eb="10">
      <t>バンゴウ</t>
    </rPh>
    <rPh sb="14" eb="16">
      <t>ガクセキ</t>
    </rPh>
    <rPh sb="16" eb="18">
      <t>バンゴウ</t>
    </rPh>
    <phoneticPr fontId="1"/>
  </si>
  <si>
    <t>自動車</t>
  </si>
  <si>
    <t>その他の場合の詳細</t>
    <rPh sb="2" eb="3">
      <t>タ</t>
    </rPh>
    <rPh sb="4" eb="6">
      <t>バアイ</t>
    </rPh>
    <rPh sb="7" eb="9">
      <t>ショウサイ</t>
    </rPh>
    <phoneticPr fontId="1"/>
  </si>
  <si>
    <t>学内者使用欄</t>
    <rPh sb="0" eb="2">
      <t>ガクナイ</t>
    </rPh>
    <rPh sb="2" eb="3">
      <t>シャ</t>
    </rPh>
    <rPh sb="3" eb="5">
      <t>シヨウ</t>
    </rPh>
    <rPh sb="5" eb="6">
      <t>ラン</t>
    </rPh>
    <phoneticPr fontId="1"/>
  </si>
  <si>
    <t>地名・番号・ひらがな・番号4桁</t>
    <rPh sb="0" eb="2">
      <t>チメイ</t>
    </rPh>
    <rPh sb="3" eb="5">
      <t>バンゴウ</t>
    </rPh>
    <rPh sb="11" eb="13">
      <t>バンゴウ</t>
    </rPh>
    <rPh sb="14" eb="15">
      <t>ケタ</t>
    </rPh>
    <phoneticPr fontId="1"/>
  </si>
  <si>
    <t>～</t>
    <phoneticPr fontId="1"/>
  </si>
  <si>
    <t>許可希望期間</t>
    <rPh sb="0" eb="2">
      <t>キョカ</t>
    </rPh>
    <rPh sb="2" eb="4">
      <t>キボウ</t>
    </rPh>
    <rPh sb="4" eb="6">
      <t>キカン</t>
    </rPh>
    <phoneticPr fontId="3"/>
  </si>
  <si>
    <t>身体の障がい・疾病又は怪我等により車両を使用する必要があるため</t>
    <rPh sb="9" eb="10">
      <t>マタ</t>
    </rPh>
    <rPh sb="11" eb="13">
      <t>ケガ</t>
    </rPh>
    <rPh sb="17" eb="19">
      <t>シャリョウ</t>
    </rPh>
    <rPh sb="20" eb="22">
      <t>シヨウ</t>
    </rPh>
    <rPh sb="24" eb="26">
      <t>ヒツヨウ</t>
    </rPh>
    <phoneticPr fontId="1"/>
  </si>
  <si>
    <t>学内保育園利用者で、自動車通勤・通学が認められているため</t>
    <rPh sb="0" eb="2">
      <t>ガクナイ</t>
    </rPh>
    <phoneticPr fontId="1"/>
  </si>
  <si>
    <t>早朝又は深夜の研究及び業務で公共交通機関の利用が出来ない恐れがあるため</t>
    <rPh sb="0" eb="2">
      <t>ソウチョウ</t>
    </rPh>
    <rPh sb="2" eb="3">
      <t>マタ</t>
    </rPh>
    <rPh sb="4" eb="6">
      <t>シンヤ</t>
    </rPh>
    <rPh sb="7" eb="9">
      <t>ケンキュウ</t>
    </rPh>
    <rPh sb="9" eb="10">
      <t>オヨ</t>
    </rPh>
    <rPh sb="11" eb="13">
      <t>ギョウム</t>
    </rPh>
    <rPh sb="14" eb="16">
      <t>コウキョウ</t>
    </rPh>
    <phoneticPr fontId="1"/>
  </si>
  <si>
    <t>課外活動に用いる重量のある荷物を搬入する必要があるため</t>
    <rPh sb="0" eb="2">
      <t>カガイ</t>
    </rPh>
    <rPh sb="2" eb="4">
      <t>カツドウ</t>
    </rPh>
    <rPh sb="5" eb="6">
      <t>モチ</t>
    </rPh>
    <phoneticPr fontId="1"/>
  </si>
  <si>
    <t>行事又は業務に用いる機材又は資材等を搬入する必要があるため</t>
    <rPh sb="10" eb="12">
      <t>キザイ</t>
    </rPh>
    <rPh sb="12" eb="13">
      <t>マタ</t>
    </rPh>
    <phoneticPr fontId="1"/>
  </si>
  <si>
    <t>本法人の取引業者で、営業上等のやむを得ない事由があるため</t>
    <rPh sb="0" eb="1">
      <t>ホン</t>
    </rPh>
    <rPh sb="1" eb="3">
      <t>ホウジン</t>
    </rPh>
    <rPh sb="4" eb="6">
      <t>トリヒキ</t>
    </rPh>
    <phoneticPr fontId="1"/>
  </si>
  <si>
    <t>公立太郎</t>
    <rPh sb="0" eb="2">
      <t>コウリツ</t>
    </rPh>
    <rPh sb="2" eb="4">
      <t>タロウ</t>
    </rPh>
    <phoneticPr fontId="1"/>
  </si>
  <si>
    <t>080-080-0808</t>
    <phoneticPr fontId="1"/>
  </si>
  <si>
    <t>トヨタハイエース</t>
    <phoneticPr fontId="1"/>
  </si>
  <si>
    <t>なにわ　728　な　2828</t>
    <phoneticPr fontId="1"/>
  </si>
  <si>
    <t>連絡先（携帯電話等）</t>
    <rPh sb="0" eb="3">
      <t>レンラクサキ</t>
    </rPh>
    <rPh sb="4" eb="6">
      <t>ケイタイ</t>
    </rPh>
    <rPh sb="6" eb="8">
      <t>デンワ</t>
    </rPh>
    <rPh sb="8" eb="9">
      <t>ナド</t>
    </rPh>
    <phoneticPr fontId="1"/>
  </si>
  <si>
    <t>教員名：</t>
    <rPh sb="0" eb="2">
      <t>キョウイン</t>
    </rPh>
    <rPh sb="2" eb="3">
      <t>メイ</t>
    </rPh>
    <phoneticPr fontId="1"/>
  </si>
  <si>
    <t>申請者連絡先：</t>
    <rPh sb="0" eb="3">
      <t>シンセイシャ</t>
    </rPh>
    <rPh sb="3" eb="6">
      <t>レンラクサキ</t>
    </rPh>
    <phoneticPr fontId="1"/>
  </si>
  <si>
    <t>公立大学法人なにわ</t>
    <rPh sb="0" eb="2">
      <t>コウリツ</t>
    </rPh>
    <rPh sb="2" eb="4">
      <t>ダイガク</t>
    </rPh>
    <rPh sb="4" eb="6">
      <t>ホウジン</t>
    </rPh>
    <phoneticPr fontId="1"/>
  </si>
  <si>
    <t>この書式に表示されます</t>
    <rPh sb="2" eb="4">
      <t>ショシキ</t>
    </rPh>
    <rPh sb="5" eb="7">
      <t>ヒョウジ</t>
    </rPh>
    <phoneticPr fontId="1"/>
  </si>
  <si>
    <t>車両等での入構を必要とする理由</t>
    <phoneticPr fontId="1"/>
  </si>
  <si>
    <t>例</t>
    <rPh sb="0" eb="1">
      <t>レイ</t>
    </rPh>
    <phoneticPr fontId="1"/>
  </si>
  <si>
    <t>プルダウンから選択</t>
    <rPh sb="7" eb="9">
      <t>センタク</t>
    </rPh>
    <phoneticPr fontId="1"/>
  </si>
  <si>
    <t>車両構内入構許可申請書</t>
    <rPh sb="0" eb="4">
      <t>シャリョウコウナイ</t>
    </rPh>
    <rPh sb="4" eb="6">
      <t>ニュウコウ</t>
    </rPh>
    <rPh sb="6" eb="8">
      <t>キョカ</t>
    </rPh>
    <rPh sb="8" eb="11">
      <t>シンセイショ</t>
    </rPh>
    <phoneticPr fontId="1"/>
  </si>
  <si>
    <t>　私は、大阪公立大学構内交通規制実施規程及び各キャンパスの構内交通規制実施要綱並びに</t>
    <rPh sb="22" eb="23">
      <t>カク</t>
    </rPh>
    <rPh sb="29" eb="31">
      <t>コウナイ</t>
    </rPh>
    <rPh sb="31" eb="33">
      <t>コウツウ</t>
    </rPh>
    <rPh sb="33" eb="35">
      <t>キセイ</t>
    </rPh>
    <rPh sb="35" eb="37">
      <t>ジッシ</t>
    </rPh>
    <rPh sb="37" eb="39">
      <t>ヨウコウ</t>
    </rPh>
    <rPh sb="39" eb="40">
      <t>ナラ</t>
    </rPh>
    <phoneticPr fontId="1"/>
  </si>
  <si>
    <t>下記遵守事項を承諾し、次のとおり構内入構許可を申請します。</t>
    <rPh sb="16" eb="18">
      <t>コウナイ</t>
    </rPh>
    <rPh sb="20" eb="22">
      <t>キョカ</t>
    </rPh>
    <phoneticPr fontId="1"/>
  </si>
  <si>
    <t>↑このセルに</t>
    <phoneticPr fontId="1"/>
  </si>
  <si>
    <t>印刷してご提出される場合はこの書式を</t>
    <rPh sb="0" eb="2">
      <t>インサツ</t>
    </rPh>
    <rPh sb="5" eb="7">
      <t>テイシュツ</t>
    </rPh>
    <rPh sb="10" eb="12">
      <t>バアイ</t>
    </rPh>
    <rPh sb="15" eb="17">
      <t>ショシキ</t>
    </rPh>
    <phoneticPr fontId="1"/>
  </si>
  <si>
    <t>ご利用ください。</t>
    <rPh sb="1" eb="3">
      <t>リヨウ</t>
    </rPh>
    <phoneticPr fontId="1"/>
  </si>
  <si>
    <t>「入力はこちら」シートのA列の行番号を入れると</t>
    <rPh sb="1" eb="3">
      <t>ニュウリョク</t>
    </rPh>
    <rPh sb="13" eb="14">
      <t>レツ</t>
    </rPh>
    <rPh sb="15" eb="18">
      <t>ギョウバンゴウ</t>
    </rPh>
    <rPh sb="19" eb="20">
      <t>イ</t>
    </rPh>
    <phoneticPr fontId="1"/>
  </si>
  <si>
    <t>その他の場合の理由</t>
    <rPh sb="2" eb="3">
      <t>タ</t>
    </rPh>
    <rPh sb="4" eb="6">
      <t>バアイ</t>
    </rPh>
    <rPh sb="7" eb="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</si>
</sst>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F800]dddd\,\ mmmm\ dd\,\ yyyy"/>
  </numFmts>
  <fonts count="14">
    <font>
      <sz val="11"/>
      <color theme="1"/>
      <name val="Yu Gothic"/>
      <family val="2"/>
      <scheme val="minor"/>
    </font>
    <font>
      <sz val="6"/>
      <name val="Yu Gothic"/>
      <family val="3"/>
      <charset val="128"/>
      <scheme val="minor"/>
    </font>
    <font>
      <sz val="11"/>
      <color theme="1"/>
      <name val="ＭＳ Ｐ明朝"/>
      <family val="1"/>
      <charset val="128"/>
    </font>
    <font>
      <sz val="6"/>
      <name val="ＭＳ Ｐゴシック"/>
      <family val="3"/>
      <charset val="128"/>
    </font>
    <font>
      <sz val="10"/>
      <color theme="1"/>
      <name val="ＭＳ Ｐ明朝"/>
      <family val="1"/>
      <charset val="128"/>
    </font>
    <font>
      <b/>
      <sz val="9"/>
      <color indexed="81"/>
      <name val="MS P ゴシック"/>
      <family val="3"/>
      <charset val="128"/>
    </font>
    <font>
      <sz val="9"/>
      <color theme="1"/>
      <name val="ＭＳ Ｐ明朝"/>
      <family val="1"/>
      <charset val="128"/>
    </font>
    <font>
      <sz val="8"/>
      <color theme="1"/>
      <name val="ＭＳ Ｐ明朝"/>
      <family val="1"/>
      <charset val="128"/>
    </font>
    <font>
      <b/>
      <sz val="12"/>
      <color theme="1"/>
      <name val="ＭＳ Ｐ明朝"/>
      <family val="1"/>
      <charset val="128"/>
    </font>
    <font>
      <sz val="11"/>
      <name val="Yu Gothic"/>
      <family val="2"/>
      <scheme val="minor"/>
    </font>
    <font>
      <sz val="11"/>
      <name val="Yu Gothic"/>
      <family val="3"/>
      <charset val="128"/>
      <scheme val="minor"/>
    </font>
    <font>
      <sz val="18"/>
      <color theme="1"/>
      <name val="ＭＳ Ｐゴシック"/>
      <family val="3"/>
      <charset val="128"/>
    </font>
    <font>
      <sz val="6"/>
      <color theme="1"/>
      <name val="Yu Gothic"/>
      <family val="2"/>
      <scheme val="minor"/>
    </font>
    <font>
      <sz val="9"/>
      <color theme="1"/>
      <name val="Yu Gothic"/>
      <family val="2"/>
      <scheme val="minor"/>
    </font>
  </fonts>
  <fills count="3">
    <fill>
      <patternFill patternType="none"/>
    </fill>
    <fill>
      <patternFill patternType="gray125"/>
    </fill>
    <fill>
      <patternFill patternType="solid">
        <fgColor rgb="FF92D05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medium">
        <color indexed="64"/>
      </right>
      <top style="thin">
        <color auto="1"/>
      </top>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auto="1"/>
      </right>
      <top style="thin">
        <color indexed="64"/>
      </top>
      <bottom style="medium">
        <color indexed="64"/>
      </bottom>
      <diagonal/>
    </border>
  </borders>
  <cellStyleXfs count="1">
    <xf numFmtId="0" fontId="0" fillId="0" borderId="0"/>
  </cellStyleXfs>
  <cellXfs count="88">
    <xf numFmtId="0" fontId="0" fillId="0" borderId="0" xfId="0"/>
    <xf numFmtId="0" fontId="2" fillId="0" borderId="0" xfId="0" applyFont="1" applyAlignment="1">
      <alignment vertical="center"/>
    </xf>
    <xf numFmtId="0" fontId="2" fillId="0" borderId="0" xfId="0" applyFont="1"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176" fontId="0" fillId="0" borderId="1" xfId="0" applyNumberFormat="1" applyBorder="1" applyAlignment="1">
      <alignment horizontal="center" vertical="center"/>
    </xf>
    <xf numFmtId="56" fontId="0" fillId="0" borderId="2" xfId="0" applyNumberFormat="1" applyBorder="1" applyAlignment="1">
      <alignment horizontal="center" vertical="center"/>
    </xf>
    <xf numFmtId="0" fontId="0" fillId="0" borderId="1" xfId="0" applyBorder="1" applyAlignment="1">
      <alignment vertical="center" wrapText="1"/>
    </xf>
    <xf numFmtId="0" fontId="2" fillId="0" borderId="1" xfId="0" applyFont="1" applyFill="1" applyBorder="1" applyAlignment="1">
      <alignment vertical="center"/>
    </xf>
    <xf numFmtId="0" fontId="2" fillId="0" borderId="12" xfId="0" applyFont="1" applyFill="1" applyBorder="1" applyAlignment="1">
      <alignment vertical="center"/>
    </xf>
    <xf numFmtId="0" fontId="2" fillId="0" borderId="0" xfId="0" applyFont="1" applyBorder="1" applyAlignment="1">
      <alignment horizontal="center" vertical="center"/>
    </xf>
    <xf numFmtId="0" fontId="4" fillId="0" borderId="1" xfId="0" applyFont="1" applyFill="1" applyBorder="1" applyAlignment="1">
      <alignment vertical="center"/>
    </xf>
    <xf numFmtId="0" fontId="6" fillId="0" borderId="5" xfId="0" applyFont="1" applyBorder="1" applyAlignment="1">
      <alignment vertical="center"/>
    </xf>
    <xf numFmtId="56" fontId="0" fillId="0" borderId="1" xfId="0" applyNumberFormat="1" applyBorder="1" applyAlignment="1">
      <alignment vertical="center"/>
    </xf>
    <xf numFmtId="0" fontId="0" fillId="0" borderId="1" xfId="0" applyBorder="1"/>
    <xf numFmtId="0" fontId="6" fillId="0" borderId="24" xfId="0" applyFont="1" applyFill="1" applyBorder="1" applyAlignment="1">
      <alignment horizontal="right" vertical="center"/>
    </xf>
    <xf numFmtId="0" fontId="6" fillId="0" borderId="0" xfId="0" applyFont="1" applyBorder="1" applyAlignment="1">
      <alignment horizontal="right" vertical="center"/>
    </xf>
    <xf numFmtId="0" fontId="7" fillId="0" borderId="2" xfId="0" applyNumberFormat="1" applyFont="1" applyFill="1" applyBorder="1" applyAlignment="1">
      <alignment horizontal="center" vertical="center"/>
    </xf>
    <xf numFmtId="0" fontId="0" fillId="0" borderId="0" xfId="0" applyAlignment="1">
      <alignment horizontal="center"/>
    </xf>
    <xf numFmtId="56" fontId="0" fillId="0" borderId="1" xfId="0" applyNumberFormat="1" applyBorder="1" applyAlignment="1">
      <alignment vertical="center" shrinkToFit="1"/>
    </xf>
    <xf numFmtId="0" fontId="8" fillId="0" borderId="0" xfId="0" applyFont="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176" fontId="0" fillId="0" borderId="1" xfId="0" applyNumberFormat="1" applyBorder="1" applyAlignment="1">
      <alignment horizontal="center" vertical="center" shrinkToFit="1"/>
    </xf>
    <xf numFmtId="0" fontId="10" fillId="0" borderId="1" xfId="0" applyFont="1" applyFill="1" applyBorder="1" applyAlignment="1">
      <alignment horizontal="center" vertical="center"/>
    </xf>
    <xf numFmtId="0" fontId="9" fillId="2" borderId="1" xfId="0" applyFont="1" applyFill="1" applyBorder="1"/>
    <xf numFmtId="0" fontId="9" fillId="2" borderId="1" xfId="0" applyFont="1" applyFill="1" applyBorder="1" applyAlignment="1">
      <alignment vertical="center"/>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xf>
    <xf numFmtId="176" fontId="10" fillId="2" borderId="1" xfId="0" applyNumberFormat="1" applyFont="1" applyFill="1" applyBorder="1" applyAlignment="1">
      <alignment horizontal="center" vertical="center"/>
    </xf>
    <xf numFmtId="0" fontId="10" fillId="2" borderId="1" xfId="0" applyFont="1" applyFill="1" applyBorder="1" applyAlignment="1">
      <alignment vertical="center"/>
    </xf>
    <xf numFmtId="0" fontId="10" fillId="2" borderId="1" xfId="0" applyFont="1" applyFill="1" applyBorder="1" applyAlignment="1">
      <alignment vertical="center" shrinkToFit="1"/>
    </xf>
    <xf numFmtId="0" fontId="0" fillId="0" borderId="2" xfId="0" applyBorder="1" applyAlignment="1">
      <alignment horizontal="center" vertical="center" shrinkToFit="1"/>
    </xf>
    <xf numFmtId="0" fontId="11" fillId="0" borderId="23" xfId="0" applyFont="1" applyBorder="1" applyAlignment="1">
      <alignment vertical="center"/>
    </xf>
    <xf numFmtId="0" fontId="12" fillId="0" borderId="0" xfId="0" applyFont="1" applyAlignment="1">
      <alignment vertical="center" wrapText="1"/>
    </xf>
    <xf numFmtId="177" fontId="2" fillId="0" borderId="0" xfId="0" applyNumberFormat="1" applyFont="1" applyFill="1" applyAlignment="1">
      <alignment vertical="center"/>
    </xf>
    <xf numFmtId="0" fontId="2" fillId="0" borderId="0" xfId="0" applyFont="1" applyAlignment="1">
      <alignmen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0" borderId="7" xfId="0" applyFont="1" applyFill="1" applyBorder="1" applyAlignment="1">
      <alignment horizontal="center" vertical="center"/>
    </xf>
    <xf numFmtId="56" fontId="2" fillId="0" borderId="2" xfId="0" applyNumberFormat="1" applyFont="1" applyFill="1" applyBorder="1" applyAlignment="1">
      <alignment horizontal="center" vertical="center"/>
    </xf>
    <xf numFmtId="56" fontId="2" fillId="0" borderId="3"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Fill="1" applyBorder="1" applyAlignment="1">
      <alignment horizontal="distributed"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2" fillId="0" borderId="2" xfId="0" applyFont="1" applyFill="1" applyBorder="1" applyAlignment="1">
      <alignment horizontal="left"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2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26" xfId="0" applyBorder="1" applyAlignment="1"/>
    <xf numFmtId="0" fontId="10" fillId="2" borderId="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33" xfId="0" applyFont="1" applyBorder="1" applyAlignment="1">
      <alignment horizontal="center" vertical="center"/>
    </xf>
    <xf numFmtId="0" fontId="13" fillId="0" borderId="34" xfId="0" applyFont="1" applyBorder="1" applyAlignment="1">
      <alignment horizontal="center" vertical="center"/>
    </xf>
    <xf numFmtId="0" fontId="6" fillId="0" borderId="11"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35</xdr:row>
      <xdr:rowOff>19050</xdr:rowOff>
    </xdr:from>
    <xdr:to>
      <xdr:col>10</xdr:col>
      <xdr:colOff>504825</xdr:colOff>
      <xdr:row>42</xdr:row>
      <xdr:rowOff>114301</xdr:rowOff>
    </xdr:to>
    <xdr:pic>
      <xdr:nvPicPr>
        <xdr:cNvPr id="2" name="図 1"/>
        <xdr:cNvPicPr>
          <a:picLocks noChangeAspect="1"/>
        </xdr:cNvPicPr>
      </xdr:nvPicPr>
      <xdr:blipFill rotWithShape="1">
        <a:blip xmlns:r="http://schemas.openxmlformats.org/officeDocument/2006/relationships" r:embed="rId1"/>
        <a:srcRect l="49381" t="74917" r="24621" b="13760"/>
        <a:stretch/>
      </xdr:blipFill>
      <xdr:spPr>
        <a:xfrm>
          <a:off x="171450" y="7943850"/>
          <a:ext cx="6181725" cy="1514476"/>
        </a:xfrm>
        <a:prstGeom prst="rect">
          <a:avLst/>
        </a:prstGeom>
      </xdr:spPr>
    </xdr:pic>
    <xdr:clientData/>
  </xdr:twoCellAnchor>
  <xdr:twoCellAnchor>
    <xdr:from>
      <xdr:col>8</xdr:col>
      <xdr:colOff>47625</xdr:colOff>
      <xdr:row>12</xdr:row>
      <xdr:rowOff>57149</xdr:rowOff>
    </xdr:from>
    <xdr:to>
      <xdr:col>10</xdr:col>
      <xdr:colOff>657225</xdr:colOff>
      <xdr:row>12</xdr:row>
      <xdr:rowOff>200025</xdr:rowOff>
    </xdr:to>
    <xdr:sp macro="" textlink="">
      <xdr:nvSpPr>
        <xdr:cNvPr id="5" name="大かっこ 4"/>
        <xdr:cNvSpPr/>
      </xdr:nvSpPr>
      <xdr:spPr>
        <a:xfrm>
          <a:off x="4591050" y="2609849"/>
          <a:ext cx="1914525" cy="1428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390524</xdr:colOff>
      <xdr:row>13</xdr:row>
      <xdr:rowOff>0</xdr:rowOff>
    </xdr:from>
    <xdr:to>
      <xdr:col>10</xdr:col>
      <xdr:colOff>723899</xdr:colOff>
      <xdr:row>14</xdr:row>
      <xdr:rowOff>57150</xdr:rowOff>
    </xdr:to>
    <xdr:sp macro="" textlink="">
      <xdr:nvSpPr>
        <xdr:cNvPr id="6" name="テキスト ボックス 5"/>
        <xdr:cNvSpPr txBox="1"/>
      </xdr:nvSpPr>
      <xdr:spPr>
        <a:xfrm>
          <a:off x="6238874" y="2800350"/>
          <a:ext cx="3333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view="pageBreakPreview" zoomScaleNormal="100" zoomScaleSheetLayoutView="100" workbookViewId="0">
      <selection activeCell="E23" sqref="E23"/>
    </sheetView>
  </sheetViews>
  <sheetFormatPr defaultRowHeight="13.5"/>
  <cols>
    <col min="1" max="2" width="5" style="1" customWidth="1"/>
    <col min="3" max="3" width="9" style="1" customWidth="1"/>
    <col min="4" max="5" width="8.25" style="1" customWidth="1"/>
    <col min="6" max="6" width="5.5" style="1" customWidth="1"/>
    <col min="7" max="7" width="5" style="1" customWidth="1"/>
    <col min="8" max="8" width="13.625" style="1" customWidth="1"/>
    <col min="9" max="9" width="6.375" style="1" customWidth="1"/>
    <col min="10" max="10" width="10.75" style="1" customWidth="1"/>
    <col min="11" max="11" width="9.625" style="1" customWidth="1"/>
    <col min="12" max="16384" width="9" style="1"/>
  </cols>
  <sheetData>
    <row r="1" spans="1:13" ht="21.75" customHeight="1" thickBot="1">
      <c r="D1" s="20"/>
      <c r="E1" s="20" t="s">
        <v>71</v>
      </c>
      <c r="M1" s="34" t="s">
        <v>69</v>
      </c>
    </row>
    <row r="2" spans="1:13" ht="18" customHeight="1">
      <c r="I2" s="36">
        <f>VLOOKUP($M$1,入力はこちらへ!$A:$S,2,0)</f>
        <v>45017</v>
      </c>
      <c r="J2" s="36"/>
      <c r="K2" s="36"/>
      <c r="M2" s="1" t="s">
        <v>74</v>
      </c>
    </row>
    <row r="3" spans="1:13">
      <c r="A3" s="1" t="s">
        <v>22</v>
      </c>
      <c r="M3" s="1" t="s">
        <v>77</v>
      </c>
    </row>
    <row r="4" spans="1:13">
      <c r="M4" s="1" t="s">
        <v>67</v>
      </c>
    </row>
    <row r="6" spans="1:13" ht="18.75" customHeight="1">
      <c r="A6" s="1" t="s">
        <v>72</v>
      </c>
      <c r="M6" s="1" t="s">
        <v>75</v>
      </c>
    </row>
    <row r="7" spans="1:13" ht="18.75" customHeight="1">
      <c r="A7" s="1" t="s">
        <v>73</v>
      </c>
      <c r="M7" s="1" t="s">
        <v>76</v>
      </c>
    </row>
    <row r="8" spans="1:13" ht="14.25" thickBot="1"/>
    <row r="9" spans="1:13" ht="22.5" customHeight="1">
      <c r="A9" s="70" t="s">
        <v>23</v>
      </c>
      <c r="B9" s="71"/>
      <c r="C9" s="72"/>
      <c r="D9" s="73" t="str">
        <f>VLOOKUP($M$1,入力はこちらへ!$A:$S,4,0)&amp;""</f>
        <v>公立太郎</v>
      </c>
      <c r="E9" s="74"/>
      <c r="F9" s="74"/>
      <c r="G9" s="74"/>
      <c r="H9" s="74"/>
      <c r="I9" s="74"/>
      <c r="J9" s="74"/>
      <c r="K9" s="75"/>
    </row>
    <row r="10" spans="1:13" ht="22.5" customHeight="1">
      <c r="A10" s="48" t="s">
        <v>24</v>
      </c>
      <c r="B10" s="49"/>
      <c r="C10" s="49"/>
      <c r="D10" s="42" t="str">
        <f>VLOOKUP($M$1,入力はこちらへ!$A:$S,3,0)&amp;""</f>
        <v>公立大学法人なにわ</v>
      </c>
      <c r="E10" s="42"/>
      <c r="F10" s="42"/>
      <c r="G10" s="42"/>
      <c r="H10" s="42"/>
      <c r="I10" s="42"/>
      <c r="J10" s="43"/>
      <c r="K10" s="44"/>
    </row>
    <row r="11" spans="1:13" ht="22.5" customHeight="1">
      <c r="A11" s="48" t="s">
        <v>25</v>
      </c>
      <c r="B11" s="49"/>
      <c r="C11" s="49"/>
      <c r="D11" s="42" t="str">
        <f>VLOOKUP($M$1,入力はこちらへ!$A:$S,5,0)&amp;""</f>
        <v>自動車</v>
      </c>
      <c r="E11" s="42"/>
      <c r="F11" s="42"/>
      <c r="G11" s="42"/>
      <c r="H11" s="42"/>
      <c r="I11" s="42"/>
      <c r="J11" s="43"/>
      <c r="K11" s="44"/>
    </row>
    <row r="12" spans="1:13" ht="22.5" customHeight="1">
      <c r="A12" s="48" t="s">
        <v>0</v>
      </c>
      <c r="B12" s="49"/>
      <c r="C12" s="49"/>
      <c r="D12" s="42" t="str">
        <f>VLOOKUP($M$1,入力はこちらへ!$A:$S,6,0)&amp;""</f>
        <v>学情センター</v>
      </c>
      <c r="E12" s="42"/>
      <c r="F12" s="42"/>
      <c r="G12" s="42"/>
      <c r="H12" s="42"/>
      <c r="I12" s="42"/>
      <c r="J12" s="43"/>
      <c r="K12" s="44"/>
    </row>
    <row r="13" spans="1:13" ht="22.5" customHeight="1">
      <c r="A13" s="65" t="s">
        <v>1</v>
      </c>
      <c r="B13" s="66"/>
      <c r="C13" s="66"/>
      <c r="D13" s="55" t="str">
        <f>VLOOKUP($M$1,入力はこちらへ!$A:$S,7,0)&amp;""</f>
        <v>取引先関係者</v>
      </c>
      <c r="E13" s="56"/>
      <c r="F13" s="56"/>
      <c r="G13" s="57"/>
      <c r="H13" s="17" t="s">
        <v>48</v>
      </c>
      <c r="I13" s="69" t="str">
        <f>VLOOKUP($M$1,入力はこちらへ!$A:$S,8,0)&amp;""</f>
        <v/>
      </c>
      <c r="J13" s="63"/>
      <c r="K13" s="68"/>
    </row>
    <row r="14" spans="1:13" ht="22.5" customHeight="1">
      <c r="A14" s="12" t="s">
        <v>38</v>
      </c>
      <c r="B14" s="2"/>
      <c r="C14" s="2"/>
      <c r="D14" s="2"/>
      <c r="E14" s="2"/>
      <c r="F14" s="2"/>
      <c r="G14" s="2"/>
      <c r="H14" s="15" t="s">
        <v>64</v>
      </c>
      <c r="I14" s="58" t="str">
        <f>VLOOKUP($M$1,入力はこちらへ!$A:$S,9,0)&amp;""</f>
        <v/>
      </c>
      <c r="J14" s="58"/>
      <c r="K14" s="59"/>
    </row>
    <row r="15" spans="1:13" ht="22.5" customHeight="1">
      <c r="A15" s="12" t="s">
        <v>39</v>
      </c>
      <c r="B15" s="2"/>
      <c r="C15" s="2"/>
      <c r="D15" s="2"/>
      <c r="E15" s="2"/>
      <c r="F15" s="2"/>
      <c r="G15" s="2"/>
      <c r="H15" s="16" t="s">
        <v>65</v>
      </c>
      <c r="I15" s="60" t="str">
        <f>VLOOKUP($M$1,入力はこちらへ!$A:$S,10,0)&amp;""</f>
        <v/>
      </c>
      <c r="J15" s="60"/>
      <c r="K15" s="61"/>
    </row>
    <row r="16" spans="1:13" ht="22.5" customHeight="1">
      <c r="A16" s="62" t="s">
        <v>45</v>
      </c>
      <c r="B16" s="63"/>
      <c r="C16" s="63"/>
      <c r="D16" s="63"/>
      <c r="E16" s="63"/>
      <c r="F16" s="64"/>
      <c r="G16" s="67" t="str">
        <f>VLOOKUP($M$1,入力はこちらへ!$A:$S,11,0)&amp;""</f>
        <v/>
      </c>
      <c r="H16" s="63"/>
      <c r="I16" s="63"/>
      <c r="J16" s="63"/>
      <c r="K16" s="68"/>
    </row>
    <row r="17" spans="1:11" ht="22.5" customHeight="1">
      <c r="A17" s="50" t="s">
        <v>63</v>
      </c>
      <c r="B17" s="40"/>
      <c r="C17" s="40"/>
      <c r="D17" s="38" t="str">
        <f>VLOOKUP($M$1,入力はこちらへ!$A:$S,12,0)&amp;""</f>
        <v>080-080-0808</v>
      </c>
      <c r="E17" s="38"/>
      <c r="F17" s="38"/>
      <c r="G17" s="38"/>
      <c r="H17" s="40"/>
      <c r="I17" s="41"/>
      <c r="J17" s="39"/>
      <c r="K17" s="45"/>
    </row>
    <row r="18" spans="1:11" ht="22.5" customHeight="1">
      <c r="A18" s="50" t="s">
        <v>2</v>
      </c>
      <c r="B18" s="40"/>
      <c r="C18" s="40"/>
      <c r="D18" s="39" t="str">
        <f>VLOOKUP($M$1,入力はこちらへ!$A:$S,13,0)&amp;""</f>
        <v>トヨタハイエース</v>
      </c>
      <c r="E18" s="39"/>
      <c r="F18" s="39"/>
      <c r="G18" s="39"/>
      <c r="H18" s="40" t="s">
        <v>11</v>
      </c>
      <c r="I18" s="41"/>
      <c r="J18" s="39" t="str">
        <f>VLOOKUP($M$1,入力はこちらへ!$A:$S,14,0)&amp;""</f>
        <v>なにわ　728　な　2828</v>
      </c>
      <c r="K18" s="45"/>
    </row>
    <row r="19" spans="1:11" ht="22.5" customHeight="1">
      <c r="A19" s="50" t="s">
        <v>3</v>
      </c>
      <c r="B19" s="40"/>
      <c r="C19" s="40"/>
      <c r="D19" s="11" t="s">
        <v>26</v>
      </c>
      <c r="E19" s="8" t="s">
        <v>15</v>
      </c>
      <c r="F19" s="53">
        <f>VLOOKUP($M$1,入力はこちらへ!$A:$S,15,0)</f>
        <v>45017</v>
      </c>
      <c r="G19" s="54"/>
      <c r="H19" s="8" t="s">
        <v>16</v>
      </c>
      <c r="I19" s="46">
        <f>VLOOKUP($M$1,入力はこちらへ!$A:$S,17,0)</f>
        <v>45382</v>
      </c>
      <c r="J19" s="47"/>
      <c r="K19" s="9" t="s">
        <v>17</v>
      </c>
    </row>
    <row r="20" spans="1:11" ht="22.5" customHeight="1">
      <c r="A20" s="21" t="s">
        <v>4</v>
      </c>
      <c r="B20" s="22"/>
      <c r="C20" s="22"/>
      <c r="D20" s="22"/>
      <c r="E20" s="22"/>
      <c r="F20" s="22"/>
      <c r="G20" s="22"/>
      <c r="H20" s="22"/>
      <c r="I20" s="22"/>
      <c r="J20" s="22"/>
      <c r="K20" s="23"/>
    </row>
    <row r="21" spans="1:11" ht="22.5" customHeight="1" thickBot="1">
      <c r="A21" s="51" t="str">
        <f>VLOOKUP($M$1,入力はこちらへ!$A:$S,18,0)&amp;""</f>
        <v>本法人の取引業者で、営業上等のやむを得ない事由があるため</v>
      </c>
      <c r="B21" s="52"/>
      <c r="C21" s="80"/>
      <c r="D21" s="80"/>
      <c r="E21" s="80"/>
      <c r="F21" s="80"/>
      <c r="G21" s="80"/>
      <c r="H21" s="80"/>
      <c r="I21" s="80"/>
      <c r="J21" s="81"/>
      <c r="K21" s="82"/>
    </row>
    <row r="22" spans="1:11" ht="14.25" customHeight="1" thickBot="1">
      <c r="C22" s="83" t="s">
        <v>78</v>
      </c>
      <c r="D22" s="84"/>
      <c r="E22" s="85" t="str">
        <f>VLOOKUP($M$1,入力はこちらへ!$A:$S,19,0)&amp;""</f>
        <v/>
      </c>
      <c r="F22" s="86"/>
      <c r="G22" s="86"/>
      <c r="H22" s="86"/>
      <c r="I22" s="86"/>
      <c r="J22" s="86"/>
      <c r="K22" s="87"/>
    </row>
    <row r="23" spans="1:11" ht="14.25" customHeight="1">
      <c r="A23" s="1" t="s">
        <v>6</v>
      </c>
    </row>
    <row r="24" spans="1:11" ht="14.25" customHeight="1">
      <c r="A24" s="1" t="s">
        <v>7</v>
      </c>
    </row>
    <row r="25" spans="1:11" ht="14.25" customHeight="1">
      <c r="A25" s="1" t="s">
        <v>8</v>
      </c>
    </row>
    <row r="26" spans="1:11" ht="14.25" customHeight="1">
      <c r="A26" s="1" t="s">
        <v>27</v>
      </c>
    </row>
    <row r="27" spans="1:11" ht="14.25" customHeight="1">
      <c r="A27" s="1" t="s">
        <v>28</v>
      </c>
    </row>
    <row r="28" spans="1:11" ht="14.25" customHeight="1">
      <c r="A28" s="1" t="s">
        <v>29</v>
      </c>
    </row>
    <row r="29" spans="1:11" ht="14.25" customHeight="1">
      <c r="A29" s="1" t="s">
        <v>30</v>
      </c>
    </row>
    <row r="30" spans="1:11" ht="14.25" customHeight="1">
      <c r="A30" s="1" t="s">
        <v>18</v>
      </c>
    </row>
    <row r="31" spans="1:11" ht="14.25" customHeight="1">
      <c r="A31" s="1" t="s">
        <v>9</v>
      </c>
    </row>
    <row r="32" spans="1:11" ht="14.25" customHeight="1">
      <c r="A32" s="1" t="s">
        <v>19</v>
      </c>
    </row>
    <row r="33" spans="1:11" ht="14.25" customHeight="1">
      <c r="A33" s="1" t="s">
        <v>20</v>
      </c>
    </row>
    <row r="34" spans="1:11" ht="14.25" customHeight="1">
      <c r="A34" s="37" t="s">
        <v>31</v>
      </c>
      <c r="B34" s="37"/>
      <c r="C34" s="37"/>
      <c r="D34" s="37"/>
      <c r="E34" s="37"/>
      <c r="F34" s="37"/>
      <c r="G34" s="37"/>
      <c r="H34" s="37"/>
      <c r="I34" s="37"/>
      <c r="J34" s="37"/>
      <c r="K34" s="37"/>
    </row>
    <row r="35" spans="1:11" ht="14.25" customHeight="1">
      <c r="A35" s="1" t="s">
        <v>10</v>
      </c>
    </row>
    <row r="37" spans="1:11" ht="30.75" customHeight="1">
      <c r="A37" s="10"/>
      <c r="B37" s="10"/>
      <c r="C37" s="2"/>
      <c r="D37" s="2"/>
      <c r="E37" s="10"/>
      <c r="F37" s="2"/>
    </row>
  </sheetData>
  <mergeCells count="31">
    <mergeCell ref="E22:K22"/>
    <mergeCell ref="C22:D22"/>
    <mergeCell ref="A9:C9"/>
    <mergeCell ref="A10:C10"/>
    <mergeCell ref="A11:C11"/>
    <mergeCell ref="D10:K10"/>
    <mergeCell ref="D11:K11"/>
    <mergeCell ref="D9:K9"/>
    <mergeCell ref="D13:G13"/>
    <mergeCell ref="I14:K14"/>
    <mergeCell ref="I15:K15"/>
    <mergeCell ref="A16:F16"/>
    <mergeCell ref="A13:C13"/>
    <mergeCell ref="G16:K16"/>
    <mergeCell ref="I13:K13"/>
    <mergeCell ref="I2:K2"/>
    <mergeCell ref="A34:K34"/>
    <mergeCell ref="D17:G17"/>
    <mergeCell ref="D18:G18"/>
    <mergeCell ref="H17:I17"/>
    <mergeCell ref="H18:I18"/>
    <mergeCell ref="D12:K12"/>
    <mergeCell ref="J17:K17"/>
    <mergeCell ref="J18:K18"/>
    <mergeCell ref="I19:J19"/>
    <mergeCell ref="A12:C12"/>
    <mergeCell ref="A17:C17"/>
    <mergeCell ref="A18:C18"/>
    <mergeCell ref="A19:C19"/>
    <mergeCell ref="A21:K21"/>
    <mergeCell ref="F19:G19"/>
  </mergeCells>
  <phoneticPr fontId="1"/>
  <pageMargins left="0.70866141732283472" right="0.31496062992125984" top="0.74803149606299213" bottom="0.74803149606299213" header="0.31496062992125984" footer="0.31496062992125984"/>
  <pageSetup paperSize="9" scale="98" orientation="portrait" r:id="rId1"/>
  <headerFooter>
    <oddHeader>&amp;R様式第1号</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28"/>
  <sheetViews>
    <sheetView tabSelected="1" workbookViewId="0">
      <pane xSplit="5" ySplit="2" topLeftCell="K3" activePane="bottomRight" state="frozen"/>
      <selection pane="topRight" activeCell="F1" sqref="F1"/>
      <selection pane="bottomLeft" activeCell="A3" sqref="A3"/>
      <selection pane="bottomRight" activeCell="Q11" sqref="Q11"/>
    </sheetView>
  </sheetViews>
  <sheetFormatPr defaultRowHeight="18" customHeight="1"/>
  <cols>
    <col min="1" max="1" width="3.375" customWidth="1"/>
    <col min="2" max="2" width="11" customWidth="1"/>
    <col min="3" max="3" width="17.625" customWidth="1"/>
    <col min="4" max="4" width="12.125" customWidth="1"/>
    <col min="5" max="5" width="7.25" customWidth="1"/>
    <col min="6" max="6" width="10.625" customWidth="1"/>
    <col min="7" max="7" width="12.625" customWidth="1"/>
    <col min="8" max="11" width="3.75" customWidth="1"/>
    <col min="12" max="12" width="16.125" customWidth="1"/>
    <col min="13" max="13" width="14.375" customWidth="1"/>
    <col min="14" max="14" width="22" customWidth="1"/>
    <col min="16" max="16" width="3.875" customWidth="1"/>
    <col min="18" max="18" width="18.375" customWidth="1"/>
    <col min="19" max="19" width="14.75" customWidth="1"/>
  </cols>
  <sheetData>
    <row r="1" spans="1:19" ht="18" customHeight="1">
      <c r="E1" s="35" t="s">
        <v>70</v>
      </c>
      <c r="I1" s="76" t="s">
        <v>49</v>
      </c>
      <c r="J1" s="76"/>
      <c r="K1" s="76"/>
      <c r="N1" s="18" t="s">
        <v>50</v>
      </c>
      <c r="R1" t="s">
        <v>70</v>
      </c>
    </row>
    <row r="2" spans="1:19" ht="18" customHeight="1">
      <c r="A2" s="26"/>
      <c r="B2" s="27" t="s">
        <v>21</v>
      </c>
      <c r="C2" s="29" t="s">
        <v>33</v>
      </c>
      <c r="D2" s="28" t="s">
        <v>32</v>
      </c>
      <c r="E2" s="28" t="s">
        <v>34</v>
      </c>
      <c r="F2" s="29" t="s">
        <v>12</v>
      </c>
      <c r="G2" s="29" t="s">
        <v>36</v>
      </c>
      <c r="H2" s="29" t="s">
        <v>48</v>
      </c>
      <c r="I2" s="25" t="s">
        <v>40</v>
      </c>
      <c r="J2" s="25" t="s">
        <v>41</v>
      </c>
      <c r="K2" s="25" t="s">
        <v>46</v>
      </c>
      <c r="L2" s="28" t="s">
        <v>42</v>
      </c>
      <c r="M2" s="30" t="s">
        <v>43</v>
      </c>
      <c r="N2" s="30" t="s">
        <v>44</v>
      </c>
      <c r="O2" s="77" t="s">
        <v>52</v>
      </c>
      <c r="P2" s="78"/>
      <c r="Q2" s="79"/>
      <c r="R2" s="31" t="s">
        <v>13</v>
      </c>
      <c r="S2" s="32" t="s">
        <v>14</v>
      </c>
    </row>
    <row r="3" spans="1:19" ht="18" customHeight="1">
      <c r="A3" s="14" t="s">
        <v>69</v>
      </c>
      <c r="B3" s="13">
        <v>45017</v>
      </c>
      <c r="C3" s="3" t="s">
        <v>66</v>
      </c>
      <c r="D3" s="4" t="s">
        <v>59</v>
      </c>
      <c r="E3" s="4" t="s">
        <v>47</v>
      </c>
      <c r="F3" s="3" t="s">
        <v>35</v>
      </c>
      <c r="G3" s="3" t="s">
        <v>37</v>
      </c>
      <c r="H3" s="5"/>
      <c r="I3" s="5"/>
      <c r="J3" s="5"/>
      <c r="K3" s="5"/>
      <c r="L3" s="5" t="s">
        <v>60</v>
      </c>
      <c r="M3" s="24" t="s">
        <v>61</v>
      </c>
      <c r="N3" s="5" t="s">
        <v>62</v>
      </c>
      <c r="O3" s="19">
        <v>45017</v>
      </c>
      <c r="P3" s="33" t="s">
        <v>51</v>
      </c>
      <c r="Q3" s="6">
        <v>45382</v>
      </c>
      <c r="R3" s="7" t="s">
        <v>58</v>
      </c>
      <c r="S3" s="7"/>
    </row>
    <row r="4" spans="1:19" ht="18" customHeight="1">
      <c r="A4" s="14">
        <v>1</v>
      </c>
      <c r="B4" s="13"/>
      <c r="C4" s="3"/>
      <c r="D4" s="4"/>
      <c r="E4" s="4"/>
      <c r="F4" s="3"/>
      <c r="G4" s="3"/>
      <c r="H4" s="5"/>
      <c r="I4" s="5"/>
      <c r="J4" s="5"/>
      <c r="K4" s="5"/>
      <c r="L4" s="5"/>
      <c r="M4" s="24"/>
      <c r="N4" s="5"/>
      <c r="O4" s="19"/>
      <c r="P4" s="33" t="s">
        <v>51</v>
      </c>
      <c r="Q4" s="6"/>
      <c r="R4" s="7"/>
      <c r="S4" s="7"/>
    </row>
    <row r="5" spans="1:19" ht="18" customHeight="1">
      <c r="A5" s="14">
        <v>2</v>
      </c>
      <c r="B5" s="13"/>
      <c r="C5" s="3"/>
      <c r="D5" s="4"/>
      <c r="E5" s="4"/>
      <c r="F5" s="3"/>
      <c r="G5" s="3"/>
      <c r="H5" s="5"/>
      <c r="I5" s="5"/>
      <c r="J5" s="5"/>
      <c r="K5" s="5"/>
      <c r="L5" s="5"/>
      <c r="M5" s="24"/>
      <c r="N5" s="5"/>
      <c r="O5" s="19"/>
      <c r="P5" s="33" t="s">
        <v>51</v>
      </c>
      <c r="Q5" s="6"/>
      <c r="R5" s="7"/>
      <c r="S5" s="7"/>
    </row>
    <row r="6" spans="1:19" ht="18" customHeight="1">
      <c r="A6" s="14">
        <v>3</v>
      </c>
      <c r="B6" s="13"/>
      <c r="C6" s="3"/>
      <c r="D6" s="4"/>
      <c r="E6" s="4"/>
      <c r="F6" s="3"/>
      <c r="G6" s="3"/>
      <c r="H6" s="5"/>
      <c r="I6" s="5"/>
      <c r="J6" s="5"/>
      <c r="K6" s="5"/>
      <c r="L6" s="5"/>
      <c r="M6" s="24"/>
      <c r="N6" s="5"/>
      <c r="O6" s="19"/>
      <c r="P6" s="33" t="s">
        <v>51</v>
      </c>
      <c r="Q6" s="6"/>
      <c r="R6" s="7"/>
      <c r="S6" s="7"/>
    </row>
    <row r="7" spans="1:19" ht="18" customHeight="1">
      <c r="A7" s="14">
        <v>4</v>
      </c>
      <c r="B7" s="13"/>
      <c r="C7" s="3"/>
      <c r="D7" s="4"/>
      <c r="E7" s="4"/>
      <c r="F7" s="3"/>
      <c r="G7" s="3"/>
      <c r="H7" s="5"/>
      <c r="I7" s="5"/>
      <c r="J7" s="5"/>
      <c r="K7" s="5"/>
      <c r="L7" s="5"/>
      <c r="M7" s="24"/>
      <c r="N7" s="5"/>
      <c r="O7" s="19"/>
      <c r="P7" s="33" t="s">
        <v>51</v>
      </c>
      <c r="Q7" s="6"/>
      <c r="R7" s="7"/>
      <c r="S7" s="7"/>
    </row>
    <row r="8" spans="1:19" ht="18" customHeight="1">
      <c r="A8" s="14">
        <v>5</v>
      </c>
      <c r="B8" s="13"/>
      <c r="C8" s="3"/>
      <c r="D8" s="4"/>
      <c r="E8" s="4"/>
      <c r="F8" s="3"/>
      <c r="G8" s="3"/>
      <c r="H8" s="5"/>
      <c r="I8" s="5"/>
      <c r="J8" s="5"/>
      <c r="K8" s="5"/>
      <c r="L8" s="5"/>
      <c r="M8" s="24"/>
      <c r="N8" s="5"/>
      <c r="O8" s="19"/>
      <c r="P8" s="33" t="s">
        <v>51</v>
      </c>
      <c r="Q8" s="6"/>
      <c r="R8" s="7"/>
      <c r="S8" s="7"/>
    </row>
    <row r="9" spans="1:19" ht="18" customHeight="1">
      <c r="A9" s="14">
        <v>6</v>
      </c>
      <c r="B9" s="13"/>
      <c r="C9" s="3"/>
      <c r="D9" s="4"/>
      <c r="E9" s="4"/>
      <c r="F9" s="3"/>
      <c r="G9" s="3"/>
      <c r="H9" s="5"/>
      <c r="I9" s="5"/>
      <c r="J9" s="5"/>
      <c r="K9" s="5"/>
      <c r="L9" s="5"/>
      <c r="M9" s="24"/>
      <c r="N9" s="5"/>
      <c r="O9" s="19"/>
      <c r="P9" s="33" t="s">
        <v>51</v>
      </c>
      <c r="Q9" s="6"/>
      <c r="R9" s="7"/>
      <c r="S9" s="7"/>
    </row>
    <row r="10" spans="1:19" ht="18" customHeight="1">
      <c r="A10" s="14">
        <v>7</v>
      </c>
      <c r="B10" s="13"/>
      <c r="C10" s="3"/>
      <c r="D10" s="4"/>
      <c r="E10" s="4"/>
      <c r="F10" s="3"/>
      <c r="G10" s="3"/>
      <c r="H10" s="5"/>
      <c r="I10" s="5"/>
      <c r="J10" s="5"/>
      <c r="K10" s="5"/>
      <c r="L10" s="5"/>
      <c r="M10" s="24"/>
      <c r="N10" s="5"/>
      <c r="O10" s="19"/>
      <c r="P10" s="33" t="s">
        <v>51</v>
      </c>
      <c r="Q10" s="6"/>
      <c r="R10" s="7"/>
      <c r="S10" s="7"/>
    </row>
    <row r="11" spans="1:19" ht="18" customHeight="1">
      <c r="A11" s="14">
        <v>8</v>
      </c>
      <c r="B11" s="13"/>
      <c r="C11" s="3"/>
      <c r="D11" s="4"/>
      <c r="E11" s="4"/>
      <c r="F11" s="3"/>
      <c r="G11" s="3"/>
      <c r="H11" s="5"/>
      <c r="I11" s="5"/>
      <c r="J11" s="5"/>
      <c r="K11" s="5"/>
      <c r="L11" s="5"/>
      <c r="M11" s="24"/>
      <c r="N11" s="5"/>
      <c r="O11" s="19"/>
      <c r="P11" s="33" t="s">
        <v>51</v>
      </c>
      <c r="Q11" s="6"/>
      <c r="R11" s="7"/>
      <c r="S11" s="7"/>
    </row>
    <row r="12" spans="1:19" ht="18" customHeight="1">
      <c r="A12" s="14">
        <v>9</v>
      </c>
      <c r="B12" s="13"/>
      <c r="C12" s="3"/>
      <c r="D12" s="4"/>
      <c r="E12" s="4"/>
      <c r="F12" s="3"/>
      <c r="G12" s="3"/>
      <c r="H12" s="5"/>
      <c r="I12" s="5"/>
      <c r="J12" s="5"/>
      <c r="K12" s="5"/>
      <c r="L12" s="5"/>
      <c r="M12" s="24"/>
      <c r="N12" s="5"/>
      <c r="O12" s="19"/>
      <c r="P12" s="33" t="s">
        <v>51</v>
      </c>
      <c r="Q12" s="6"/>
      <c r="R12" s="7"/>
      <c r="S12" s="7"/>
    </row>
    <row r="13" spans="1:19" ht="18" customHeight="1">
      <c r="A13" s="14">
        <v>10</v>
      </c>
      <c r="B13" s="13"/>
      <c r="C13" s="3"/>
      <c r="D13" s="4"/>
      <c r="E13" s="4"/>
      <c r="F13" s="3"/>
      <c r="G13" s="3"/>
      <c r="H13" s="5"/>
      <c r="I13" s="5"/>
      <c r="J13" s="5"/>
      <c r="K13" s="5"/>
      <c r="L13" s="5"/>
      <c r="M13" s="24"/>
      <c r="N13" s="5"/>
      <c r="O13" s="19"/>
      <c r="P13" s="33" t="s">
        <v>51</v>
      </c>
      <c r="Q13" s="6"/>
      <c r="R13" s="7"/>
      <c r="S13" s="7"/>
    </row>
    <row r="14" spans="1:19" ht="18" customHeight="1">
      <c r="A14" s="14">
        <v>11</v>
      </c>
      <c r="B14" s="13"/>
      <c r="C14" s="3"/>
      <c r="D14" s="4"/>
      <c r="E14" s="4"/>
      <c r="F14" s="3"/>
      <c r="G14" s="3"/>
      <c r="H14" s="5"/>
      <c r="I14" s="5"/>
      <c r="J14" s="5"/>
      <c r="K14" s="5"/>
      <c r="L14" s="5"/>
      <c r="M14" s="24"/>
      <c r="N14" s="5"/>
      <c r="O14" s="19"/>
      <c r="P14" s="33" t="s">
        <v>51</v>
      </c>
      <c r="Q14" s="6"/>
      <c r="R14" s="7"/>
      <c r="S14" s="7"/>
    </row>
    <row r="15" spans="1:19" ht="18" customHeight="1">
      <c r="A15" s="14">
        <v>12</v>
      </c>
      <c r="B15" s="13"/>
      <c r="C15" s="3"/>
      <c r="D15" s="4"/>
      <c r="E15" s="4"/>
      <c r="F15" s="3"/>
      <c r="G15" s="3"/>
      <c r="H15" s="5"/>
      <c r="I15" s="5"/>
      <c r="J15" s="5"/>
      <c r="K15" s="5"/>
      <c r="L15" s="5"/>
      <c r="M15" s="24"/>
      <c r="N15" s="5"/>
      <c r="O15" s="19"/>
      <c r="P15" s="33" t="s">
        <v>51</v>
      </c>
      <c r="Q15" s="6"/>
      <c r="R15" s="7"/>
      <c r="S15" s="7"/>
    </row>
    <row r="16" spans="1:19" ht="18" customHeight="1">
      <c r="A16" s="14">
        <v>13</v>
      </c>
      <c r="B16" s="13"/>
      <c r="C16" s="3"/>
      <c r="D16" s="4"/>
      <c r="E16" s="4"/>
      <c r="F16" s="3"/>
      <c r="G16" s="3"/>
      <c r="H16" s="5"/>
      <c r="I16" s="5"/>
      <c r="J16" s="5"/>
      <c r="K16" s="5"/>
      <c r="L16" s="5"/>
      <c r="M16" s="24"/>
      <c r="N16" s="5"/>
      <c r="O16" s="19"/>
      <c r="P16" s="33" t="s">
        <v>51</v>
      </c>
      <c r="Q16" s="6"/>
      <c r="R16" s="7"/>
      <c r="S16" s="7"/>
    </row>
    <row r="17" spans="1:19" ht="18" customHeight="1">
      <c r="A17" s="14">
        <v>14</v>
      </c>
      <c r="B17" s="13"/>
      <c r="C17" s="3"/>
      <c r="D17" s="4"/>
      <c r="E17" s="4"/>
      <c r="F17" s="3"/>
      <c r="G17" s="3"/>
      <c r="H17" s="5"/>
      <c r="I17" s="5"/>
      <c r="J17" s="5"/>
      <c r="K17" s="5"/>
      <c r="L17" s="5"/>
      <c r="M17" s="24"/>
      <c r="N17" s="5"/>
      <c r="O17" s="19"/>
      <c r="P17" s="33" t="s">
        <v>51</v>
      </c>
      <c r="Q17" s="6"/>
      <c r="R17" s="7"/>
      <c r="S17" s="7"/>
    </row>
    <row r="18" spans="1:19" ht="18" customHeight="1">
      <c r="A18" s="14">
        <v>15</v>
      </c>
      <c r="B18" s="13"/>
      <c r="C18" s="3"/>
      <c r="D18" s="4"/>
      <c r="E18" s="4"/>
      <c r="F18" s="3"/>
      <c r="G18" s="3"/>
      <c r="H18" s="5"/>
      <c r="I18" s="5"/>
      <c r="J18" s="5"/>
      <c r="K18" s="5"/>
      <c r="L18" s="5"/>
      <c r="M18" s="24"/>
      <c r="N18" s="5"/>
      <c r="O18" s="19"/>
      <c r="P18" s="33" t="s">
        <v>51</v>
      </c>
      <c r="Q18" s="6"/>
      <c r="R18" s="7"/>
      <c r="S18" s="7"/>
    </row>
    <row r="19" spans="1:19" ht="18" customHeight="1">
      <c r="A19" s="14">
        <v>16</v>
      </c>
      <c r="B19" s="13"/>
      <c r="C19" s="3"/>
      <c r="D19" s="4"/>
      <c r="E19" s="4"/>
      <c r="F19" s="3"/>
      <c r="G19" s="3"/>
      <c r="H19" s="5"/>
      <c r="I19" s="5"/>
      <c r="J19" s="5"/>
      <c r="K19" s="5"/>
      <c r="L19" s="5"/>
      <c r="M19" s="24"/>
      <c r="N19" s="5"/>
      <c r="O19" s="19"/>
      <c r="P19" s="33" t="s">
        <v>51</v>
      </c>
      <c r="Q19" s="6"/>
      <c r="R19" s="7"/>
      <c r="S19" s="7"/>
    </row>
    <row r="20" spans="1:19" ht="18" customHeight="1">
      <c r="A20" s="14">
        <v>17</v>
      </c>
      <c r="B20" s="13"/>
      <c r="C20" s="3"/>
      <c r="D20" s="4"/>
      <c r="E20" s="4"/>
      <c r="F20" s="3"/>
      <c r="G20" s="3"/>
      <c r="H20" s="5"/>
      <c r="I20" s="5"/>
      <c r="J20" s="5"/>
      <c r="K20" s="5"/>
      <c r="L20" s="5"/>
      <c r="M20" s="24"/>
      <c r="N20" s="5"/>
      <c r="O20" s="19"/>
      <c r="P20" s="33" t="s">
        <v>51</v>
      </c>
      <c r="Q20" s="6"/>
      <c r="R20" s="7"/>
      <c r="S20" s="7"/>
    </row>
    <row r="21" spans="1:19" ht="18" customHeight="1">
      <c r="A21" s="14">
        <v>18</v>
      </c>
      <c r="B21" s="13"/>
      <c r="C21" s="3"/>
      <c r="D21" s="4"/>
      <c r="E21" s="4"/>
      <c r="F21" s="3"/>
      <c r="G21" s="3"/>
      <c r="H21" s="5"/>
      <c r="I21" s="5"/>
      <c r="J21" s="5"/>
      <c r="K21" s="5"/>
      <c r="L21" s="5"/>
      <c r="M21" s="24"/>
      <c r="N21" s="5"/>
      <c r="O21" s="19"/>
      <c r="P21" s="33" t="s">
        <v>51</v>
      </c>
      <c r="Q21" s="6"/>
      <c r="R21" s="7"/>
      <c r="S21" s="7"/>
    </row>
    <row r="22" spans="1:19" ht="18" customHeight="1">
      <c r="A22" s="14">
        <v>19</v>
      </c>
      <c r="B22" s="13"/>
      <c r="C22" s="3"/>
      <c r="D22" s="4"/>
      <c r="E22" s="4"/>
      <c r="F22" s="3"/>
      <c r="G22" s="3"/>
      <c r="H22" s="5"/>
      <c r="I22" s="5"/>
      <c r="J22" s="5"/>
      <c r="K22" s="5"/>
      <c r="L22" s="5"/>
      <c r="M22" s="24"/>
      <c r="N22" s="5"/>
      <c r="O22" s="19"/>
      <c r="P22" s="33" t="s">
        <v>51</v>
      </c>
      <c r="Q22" s="6"/>
      <c r="R22" s="7"/>
      <c r="S22" s="7"/>
    </row>
    <row r="23" spans="1:19" ht="18" customHeight="1">
      <c r="A23" s="14">
        <v>20</v>
      </c>
      <c r="B23" s="13"/>
      <c r="C23" s="3"/>
      <c r="D23" s="4"/>
      <c r="E23" s="4"/>
      <c r="F23" s="3"/>
      <c r="G23" s="3"/>
      <c r="H23" s="5"/>
      <c r="I23" s="5"/>
      <c r="J23" s="5"/>
      <c r="K23" s="5"/>
      <c r="L23" s="5"/>
      <c r="M23" s="24"/>
      <c r="N23" s="5"/>
      <c r="O23" s="19"/>
      <c r="P23" s="33" t="s">
        <v>51</v>
      </c>
      <c r="Q23" s="6"/>
      <c r="R23" s="7"/>
      <c r="S23" s="7"/>
    </row>
    <row r="24" spans="1:19" ht="18" customHeight="1">
      <c r="A24" s="14">
        <v>21</v>
      </c>
      <c r="B24" s="13"/>
      <c r="C24" s="3"/>
      <c r="D24" s="4"/>
      <c r="E24" s="4"/>
      <c r="F24" s="3"/>
      <c r="G24" s="3"/>
      <c r="H24" s="5"/>
      <c r="I24" s="5"/>
      <c r="J24" s="5"/>
      <c r="K24" s="5"/>
      <c r="L24" s="5"/>
      <c r="M24" s="24"/>
      <c r="N24" s="5"/>
      <c r="O24" s="19"/>
      <c r="P24" s="33" t="s">
        <v>51</v>
      </c>
      <c r="Q24" s="6"/>
      <c r="R24" s="7"/>
      <c r="S24" s="7"/>
    </row>
    <row r="25" spans="1:19" ht="18" customHeight="1">
      <c r="A25" s="14">
        <v>22</v>
      </c>
      <c r="B25" s="13"/>
      <c r="C25" s="3"/>
      <c r="D25" s="4"/>
      <c r="E25" s="4"/>
      <c r="F25" s="3"/>
      <c r="G25" s="3"/>
      <c r="H25" s="5"/>
      <c r="I25" s="5"/>
      <c r="J25" s="5"/>
      <c r="K25" s="5"/>
      <c r="L25" s="5"/>
      <c r="M25" s="24"/>
      <c r="N25" s="5"/>
      <c r="O25" s="19"/>
      <c r="P25" s="33" t="s">
        <v>51</v>
      </c>
      <c r="Q25" s="6"/>
      <c r="R25" s="7"/>
      <c r="S25" s="7"/>
    </row>
    <row r="26" spans="1:19" ht="18" customHeight="1">
      <c r="A26" s="14">
        <v>23</v>
      </c>
      <c r="B26" s="13"/>
      <c r="C26" s="3"/>
      <c r="D26" s="4"/>
      <c r="E26" s="4"/>
      <c r="F26" s="3"/>
      <c r="G26" s="3"/>
      <c r="H26" s="5"/>
      <c r="I26" s="5"/>
      <c r="J26" s="5"/>
      <c r="K26" s="5"/>
      <c r="L26" s="5"/>
      <c r="M26" s="24"/>
      <c r="N26" s="5"/>
      <c r="O26" s="19"/>
      <c r="P26" s="33" t="s">
        <v>51</v>
      </c>
      <c r="Q26" s="6"/>
      <c r="R26" s="7"/>
      <c r="S26" s="7"/>
    </row>
    <row r="27" spans="1:19" ht="18" customHeight="1">
      <c r="A27" s="14">
        <v>24</v>
      </c>
      <c r="B27" s="13"/>
      <c r="C27" s="3"/>
      <c r="D27" s="4"/>
      <c r="E27" s="4"/>
      <c r="F27" s="3"/>
      <c r="G27" s="3"/>
      <c r="H27" s="5"/>
      <c r="I27" s="5"/>
      <c r="J27" s="5"/>
      <c r="K27" s="5"/>
      <c r="L27" s="5"/>
      <c r="M27" s="24"/>
      <c r="N27" s="5"/>
      <c r="O27" s="19"/>
      <c r="P27" s="33" t="s">
        <v>51</v>
      </c>
      <c r="Q27" s="6"/>
      <c r="R27" s="7"/>
      <c r="S27" s="7"/>
    </row>
    <row r="28" spans="1:19" ht="18" customHeight="1">
      <c r="A28" s="14">
        <v>25</v>
      </c>
      <c r="B28" s="13"/>
      <c r="C28" s="3"/>
      <c r="D28" s="4"/>
      <c r="E28" s="4"/>
      <c r="F28" s="3"/>
      <c r="G28" s="3"/>
      <c r="H28" s="5"/>
      <c r="I28" s="5"/>
      <c r="J28" s="5"/>
      <c r="K28" s="5"/>
      <c r="L28" s="5"/>
      <c r="M28" s="24"/>
      <c r="N28" s="5"/>
      <c r="O28" s="19"/>
      <c r="P28" s="33" t="s">
        <v>51</v>
      </c>
      <c r="Q28" s="6"/>
      <c r="R28" s="7"/>
      <c r="S28" s="7"/>
    </row>
  </sheetData>
  <mergeCells count="2">
    <mergeCell ref="I1:K1"/>
    <mergeCell ref="O2:Q2"/>
  </mergeCells>
  <phoneticPr fontId="1"/>
  <dataValidations count="2">
    <dataValidation type="list" allowBlank="1" showInputMessage="1" showErrorMessage="1" sqref="G3:G28">
      <formula1>"取引先関係者,本学教職員,学生等,その他"</formula1>
    </dataValidation>
    <dataValidation type="list" allowBlank="1" showInputMessage="1" showErrorMessage="1" sqref="E3:E28">
      <formula1>"自動車,自動二輪車等"</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プルダウン!$A$3:$A$9</xm:f>
          </x14:formula1>
          <xm:sqref>R3:R28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9"/>
  <sheetViews>
    <sheetView workbookViewId="0">
      <selection activeCell="D14" sqref="D14"/>
    </sheetView>
  </sheetViews>
  <sheetFormatPr defaultRowHeight="18.75"/>
  <sheetData>
    <row r="2" spans="1:1">
      <c r="A2" t="s">
        <v>68</v>
      </c>
    </row>
    <row r="3" spans="1:1">
      <c r="A3" t="s">
        <v>53</v>
      </c>
    </row>
    <row r="4" spans="1:1">
      <c r="A4" t="s">
        <v>54</v>
      </c>
    </row>
    <row r="5" spans="1:1">
      <c r="A5" t="s">
        <v>55</v>
      </c>
    </row>
    <row r="6" spans="1:1">
      <c r="A6" t="s">
        <v>57</v>
      </c>
    </row>
    <row r="7" spans="1:1">
      <c r="A7" t="s">
        <v>56</v>
      </c>
    </row>
    <row r="8" spans="1:1">
      <c r="A8" t="s">
        <v>58</v>
      </c>
    </row>
    <row r="9" spans="1:1">
      <c r="A9" t="s">
        <v>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書面形式</vt:lpstr>
      <vt:lpstr>入力はこちらへ</vt:lpstr>
      <vt:lpstr>プルダウン</vt:lpstr>
      <vt:lpstr>書面形式!Print_Area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kanzai4</dc:creator>
  <cp:lastModifiedBy>木下千恵</cp:lastModifiedBy>
  <cp:lastPrinted>2023-03-09T02:15:10Z</cp:lastPrinted>
  <dcterms:created xsi:type="dcterms:W3CDTF">2015-06-05T18:19:34Z</dcterms:created>
  <dcterms:modified xsi:type="dcterms:W3CDTF">2023-03-09T02:17:16Z</dcterms:modified>
</cp:coreProperties>
</file>